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525" activeTab="0"/>
  </bookViews>
  <sheets>
    <sheet name="Circulating" sheetId="1" r:id="rId1"/>
    <sheet name="Dead End" sheetId="2" r:id="rId2"/>
  </sheets>
  <definedNames/>
  <calcPr fullCalcOnLoad="1"/>
</workbook>
</file>

<file path=xl/sharedStrings.xml><?xml version="1.0" encoding="utf-8"?>
<sst xmlns="http://schemas.openxmlformats.org/spreadsheetml/2006/main" count="191" uniqueCount="86">
  <si>
    <t>*calculate pressure drop in pipe or tube length by use of the following formula</t>
  </si>
  <si>
    <t>P=</t>
  </si>
  <si>
    <t>0.0273 * Q * V * L</t>
  </si>
  <si>
    <r>
      <t>D</t>
    </r>
    <r>
      <rPr>
        <b/>
        <vertAlign val="superscript"/>
        <sz val="12"/>
        <rFont val="Arial"/>
        <family val="2"/>
      </rPr>
      <t>4</t>
    </r>
  </si>
  <si>
    <t>Where:</t>
  </si>
  <si>
    <t>Q=</t>
  </si>
  <si>
    <t>L=</t>
  </si>
  <si>
    <t>V=</t>
  </si>
  <si>
    <t>Length of pipe in feet</t>
  </si>
  <si>
    <t>Tube factor (4th power of diameter in inches)</t>
  </si>
  <si>
    <r>
      <t>D</t>
    </r>
    <r>
      <rPr>
        <b/>
        <vertAlign val="superscript"/>
        <sz val="10"/>
        <rFont val="Arial"/>
        <family val="2"/>
      </rPr>
      <t>4</t>
    </r>
    <r>
      <rPr>
        <b/>
        <sz val="10"/>
        <rFont val="Arial"/>
        <family val="2"/>
      </rPr>
      <t>=</t>
    </r>
  </si>
  <si>
    <t>*Auto Calculator</t>
  </si>
  <si>
    <t>D=</t>
  </si>
  <si>
    <t>GPM</t>
  </si>
  <si>
    <t>feet</t>
  </si>
  <si>
    <t>poise</t>
  </si>
  <si>
    <t>inches</t>
  </si>
  <si>
    <t>PSI</t>
  </si>
  <si>
    <t>Standard Tube and Pipe Factors</t>
  </si>
  <si>
    <t>1/4 I.D. Nylon Tube</t>
  </si>
  <si>
    <t>Tube or Pipe Size (inches)</t>
  </si>
  <si>
    <r>
      <t>Factor D</t>
    </r>
    <r>
      <rPr>
        <vertAlign val="superscript"/>
        <sz val="10"/>
        <rFont val="Arial"/>
        <family val="2"/>
      </rPr>
      <t>4</t>
    </r>
  </si>
  <si>
    <t>Phone: 763-780-3000   Toll Free: 1-800-279-1401</t>
  </si>
  <si>
    <t>Web: www.midwayis.com</t>
  </si>
  <si>
    <t>Fluid Pressure Loss Calculations</t>
  </si>
  <si>
    <t>Factor D</t>
  </si>
  <si>
    <t>Pressure Loss =</t>
  </si>
  <si>
    <t>Equivalent Length of standard pipe in feet</t>
  </si>
  <si>
    <t>Pipe</t>
  </si>
  <si>
    <t>Tee</t>
  </si>
  <si>
    <t>Size</t>
  </si>
  <si>
    <t>Gate</t>
  </si>
  <si>
    <t>Globe</t>
  </si>
  <si>
    <t>Close</t>
  </si>
  <si>
    <t>Thru</t>
  </si>
  <si>
    <t>Inches</t>
  </si>
  <si>
    <t>Valve</t>
  </si>
  <si>
    <t>Elbow</t>
  </si>
  <si>
    <t>Ret.</t>
  </si>
  <si>
    <t>Run</t>
  </si>
  <si>
    <t>Branch</t>
  </si>
  <si>
    <t>1/2"</t>
  </si>
  <si>
    <t>3/4"</t>
  </si>
  <si>
    <t>1"</t>
  </si>
  <si>
    <r>
      <t>*</t>
    </r>
    <r>
      <rPr>
        <sz val="10"/>
        <rFont val="Arial"/>
        <family val="2"/>
      </rPr>
      <t>Below is a list of equivilent lengths (a length in feet of tubing that is equivilent to the pressure loss caused by a fitting, valve or elbow.)  These lengths can be added to the length of the circulating system you are calculating to take into account all pressure loss as seen by the system. This table is broken down first by Nominal tubing size, and then gives the equivilent length in feet.</t>
    </r>
  </si>
  <si>
    <t>Flow rate in gallons per minute (GPM)</t>
  </si>
  <si>
    <t>Pressure drop in pounds per square inch(PSI) over the length of the tube/pipe</t>
  </si>
  <si>
    <t>(insert valvues for Q,L,V, and D and the pressure drop will be calculated in the red box labeled P below)</t>
  </si>
  <si>
    <t>1/4 Schedule 40 Pipe</t>
  </si>
  <si>
    <t>3/8 Schedule 40 Pipe</t>
  </si>
  <si>
    <t>1/2 Schedule 40 Pipe</t>
  </si>
  <si>
    <t>3/4 Schedule 40 Pipe</t>
  </si>
  <si>
    <t>1 Schedule 40 Pipe</t>
  </si>
  <si>
    <t>1 1/4 Schedule 40 Pipe</t>
  </si>
  <si>
    <t>1 1/2 Schedule 40 Pipe</t>
  </si>
  <si>
    <t>2 Schedule 40 Pipe</t>
  </si>
  <si>
    <t>Viscosity of fluid in poise  (100 centipoise = 1 poise)</t>
  </si>
  <si>
    <r>
      <t>* note D not D</t>
    </r>
    <r>
      <rPr>
        <vertAlign val="superscript"/>
        <sz val="10"/>
        <rFont val="Arial"/>
        <family val="2"/>
      </rPr>
      <t>4</t>
    </r>
  </si>
  <si>
    <t>Tube Size</t>
  </si>
  <si>
    <t>Wall Thickness</t>
  </si>
  <si>
    <t>Inside Thicknes</t>
  </si>
  <si>
    <t>Tube Run</t>
  </si>
  <si>
    <t>Viscosity</t>
  </si>
  <si>
    <t>Name</t>
  </si>
  <si>
    <t>Unit</t>
  </si>
  <si>
    <t>Poise</t>
  </si>
  <si>
    <t>Feet</t>
  </si>
  <si>
    <t>Circulation Rate</t>
  </si>
  <si>
    <t>Feet/Min</t>
  </si>
  <si>
    <t>Circulation Flow Rate</t>
  </si>
  <si>
    <t>Gallons</t>
  </si>
  <si>
    <t>Value</t>
  </si>
  <si>
    <t>Input=</t>
  </si>
  <si>
    <t>Total Spray Rate</t>
  </si>
  <si>
    <t>Gallons/Min</t>
  </si>
  <si>
    <t>Inside Diameter</t>
  </si>
  <si>
    <t>Output=</t>
  </si>
  <si>
    <t>Output</t>
  </si>
  <si>
    <t>Input</t>
  </si>
  <si>
    <t>Q = Total Flow Rate</t>
  </si>
  <si>
    <t>L = Tube Run Distance</t>
  </si>
  <si>
    <t>V = Viscosity</t>
  </si>
  <si>
    <t>D = Inside Tube Diameter</t>
  </si>
  <si>
    <t>60 =  Standard</t>
  </si>
  <si>
    <r>
      <t>*</t>
    </r>
    <r>
      <rPr>
        <sz val="10"/>
        <rFont val="Arial"/>
        <family val="2"/>
      </rPr>
      <t>Below is a list of equivalent lengths (a length in feet of tubing that is equivalent to the pressure loss caused by a fitting, valve or elbow.)  These lengths can be added to the length of the circulating system you are calculating to take into account all pressure loss as seen by the system. This table is broken down first by Nominal tubing size, and then gives the equivalent length in feet.</t>
    </r>
  </si>
  <si>
    <t>(insert values in the green boxes and the tubing characteristics will be calculated below)</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</si>
</sst>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43">
    <font>
      <sz val="10"/>
      <name val="Arial"/>
      <family val="2"/>
    </font>
    <font>
      <b/>
      <sz val="10"/>
      <name val="Arial"/>
      <family val="2"/>
    </font>
    <font>
      <sz val="8"/>
      <name val="Arial"/>
      <family val="2"/>
    </font>
    <font>
      <vertAlign val="superscript"/>
      <sz val="10"/>
      <name val="Arial"/>
      <family val="2"/>
    </font>
    <font>
      <b/>
      <vertAlign val="superscript"/>
      <sz val="10"/>
      <name val="Arial"/>
      <family val="2"/>
    </font>
    <font>
      <b/>
      <sz val="12"/>
      <name val="Arial"/>
      <family val="2"/>
    </font>
    <font>
      <b/>
      <vertAlign val="superscript"/>
      <sz val="12"/>
      <name val="Arial"/>
      <family val="2"/>
    </font>
    <font>
      <b/>
      <sz val="16"/>
      <name val="Arial"/>
      <family val="2"/>
    </font>
    <font>
      <b/>
      <i/>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5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xf>
    <xf numFmtId="0" fontId="0" fillId="0" borderId="0" xfId="0" applyAlignment="1">
      <alignment horizontal="center"/>
    </xf>
    <xf numFmtId="0" fontId="1"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Font="1" applyAlignment="1">
      <alignment horizontal="center" vertical="top" wrapText="1"/>
    </xf>
    <xf numFmtId="12" fontId="1" fillId="0" borderId="0" xfId="0" applyNumberFormat="1" applyFont="1" applyAlignment="1">
      <alignment horizontal="center" vertical="top" wrapText="1"/>
    </xf>
    <xf numFmtId="0" fontId="1" fillId="0" borderId="10" xfId="0" applyFont="1" applyBorder="1" applyAlignment="1">
      <alignment horizontal="center" vertical="top" wrapText="1"/>
    </xf>
    <xf numFmtId="0" fontId="0" fillId="0" borderId="10" xfId="0" applyFont="1" applyBorder="1" applyAlignment="1">
      <alignment horizontal="center" vertical="top" wrapText="1"/>
    </xf>
    <xf numFmtId="12" fontId="1" fillId="0" borderId="10" xfId="0" applyNumberFormat="1" applyFont="1" applyBorder="1" applyAlignment="1">
      <alignment horizontal="center" vertical="top" wrapText="1"/>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0" fillId="33" borderId="11" xfId="0" applyFont="1" applyFill="1" applyBorder="1" applyAlignment="1">
      <alignment vertical="top" wrapText="1"/>
    </xf>
    <xf numFmtId="0" fontId="0" fillId="0" borderId="0" xfId="0" applyAlignment="1">
      <alignment horizontal="left" wrapText="1"/>
    </xf>
    <xf numFmtId="0" fontId="0" fillId="0" borderId="0" xfId="0" applyBorder="1" applyAlignment="1">
      <alignment/>
    </xf>
    <xf numFmtId="0" fontId="0" fillId="0" borderId="10" xfId="0" applyBorder="1" applyAlignment="1">
      <alignment/>
    </xf>
    <xf numFmtId="0" fontId="1" fillId="0" borderId="0" xfId="0" applyFont="1" applyFill="1" applyBorder="1" applyAlignment="1">
      <alignment/>
    </xf>
    <xf numFmtId="0" fontId="8" fillId="0" borderId="0" xfId="0" applyFont="1" applyFill="1" applyBorder="1" applyAlignment="1">
      <alignment/>
    </xf>
    <xf numFmtId="0" fontId="1" fillId="34" borderId="10" xfId="0" applyFont="1" applyFill="1" applyBorder="1" applyAlignment="1">
      <alignment/>
    </xf>
    <xf numFmtId="0" fontId="8" fillId="0" borderId="0" xfId="0" applyFont="1" applyBorder="1" applyAlignment="1">
      <alignment/>
    </xf>
    <xf numFmtId="0" fontId="0" fillId="0" borderId="10" xfId="0" applyFill="1" applyBorder="1" applyAlignment="1">
      <alignment/>
    </xf>
    <xf numFmtId="0" fontId="0" fillId="0" borderId="0" xfId="0" applyFill="1" applyBorder="1" applyAlignment="1">
      <alignment/>
    </xf>
    <xf numFmtId="0" fontId="0" fillId="0" borderId="13" xfId="0" applyFill="1" applyBorder="1" applyAlignment="1">
      <alignment horizontal="right"/>
    </xf>
    <xf numFmtId="0" fontId="0" fillId="0" borderId="14" xfId="0" applyFill="1" applyBorder="1" applyAlignment="1">
      <alignment horizontal="left"/>
    </xf>
    <xf numFmtId="0" fontId="0" fillId="35" borderId="10" xfId="0" applyFill="1" applyBorder="1" applyAlignment="1">
      <alignment/>
    </xf>
    <xf numFmtId="0" fontId="8" fillId="0" borderId="0" xfId="0" applyFont="1" applyBorder="1" applyAlignment="1">
      <alignment/>
    </xf>
    <xf numFmtId="0" fontId="0" fillId="0" borderId="0" xfId="0" applyAlignment="1">
      <alignment horizontal="right"/>
    </xf>
    <xf numFmtId="0" fontId="0" fillId="0" borderId="10" xfId="0" applyBorder="1" applyAlignment="1">
      <alignment horizontal="center"/>
    </xf>
    <xf numFmtId="0" fontId="0" fillId="33" borderId="10" xfId="0" applyFill="1" applyBorder="1" applyAlignment="1">
      <alignment horizontal="center"/>
    </xf>
    <xf numFmtId="0" fontId="5" fillId="0" borderId="0" xfId="0" applyFont="1" applyAlignment="1">
      <alignment horizontal="left" wrapText="1"/>
    </xf>
    <xf numFmtId="0" fontId="8" fillId="0" borderId="0" xfId="0" applyFont="1" applyFill="1" applyBorder="1" applyAlignment="1">
      <alignment horizontal="center"/>
    </xf>
    <xf numFmtId="0" fontId="0" fillId="0" borderId="0" xfId="0" applyAlignment="1">
      <alignment wrapText="1"/>
    </xf>
    <xf numFmtId="0" fontId="0" fillId="0" borderId="0" xfId="0" applyBorder="1" applyAlignment="1">
      <alignment horizontal="left" wrapText="1"/>
    </xf>
    <xf numFmtId="0" fontId="0" fillId="0" borderId="15" xfId="0" applyBorder="1" applyAlignment="1">
      <alignment/>
    </xf>
    <xf numFmtId="0" fontId="0" fillId="0" borderId="16" xfId="0" applyBorder="1" applyAlignment="1">
      <alignment horizontal="left" wrapText="1"/>
    </xf>
    <xf numFmtId="0" fontId="0" fillId="0" borderId="15" xfId="0" applyBorder="1" applyAlignment="1">
      <alignment horizontal="right"/>
    </xf>
    <xf numFmtId="0" fontId="0" fillId="0" borderId="17" xfId="0" applyBorder="1" applyAlignment="1">
      <alignment horizontal="right"/>
    </xf>
    <xf numFmtId="0" fontId="0" fillId="35" borderId="18" xfId="0" applyFill="1" applyBorder="1" applyAlignment="1">
      <alignment/>
    </xf>
    <xf numFmtId="0" fontId="0" fillId="0" borderId="18" xfId="0" applyBorder="1" applyAlignment="1">
      <alignment/>
    </xf>
    <xf numFmtId="0" fontId="0" fillId="0" borderId="19" xfId="0" applyBorder="1" applyAlignment="1">
      <alignment horizontal="left" wrapText="1"/>
    </xf>
    <xf numFmtId="0" fontId="0" fillId="0" borderId="0" xfId="0" applyFill="1" applyBorder="1" applyAlignment="1">
      <alignment horizontal="right"/>
    </xf>
    <xf numFmtId="0" fontId="0" fillId="0" borderId="0" xfId="0" applyFont="1" applyAlignment="1">
      <alignment/>
    </xf>
    <xf numFmtId="0" fontId="0" fillId="36" borderId="10" xfId="0" applyFill="1" applyBorder="1" applyAlignment="1">
      <alignment/>
    </xf>
    <xf numFmtId="0" fontId="0" fillId="36" borderId="10" xfId="0" applyFont="1" applyFill="1" applyBorder="1" applyAlignment="1">
      <alignment/>
    </xf>
    <xf numFmtId="0" fontId="0" fillId="0" borderId="16" xfId="0" applyBorder="1" applyAlignment="1">
      <alignment/>
    </xf>
    <xf numFmtId="0" fontId="0" fillId="0" borderId="19" xfId="0" applyBorder="1" applyAlignment="1">
      <alignment/>
    </xf>
    <xf numFmtId="2" fontId="0" fillId="36" borderId="10" xfId="0" applyNumberFormat="1" applyFill="1" applyBorder="1" applyAlignment="1">
      <alignment/>
    </xf>
    <xf numFmtId="0" fontId="1" fillId="34" borderId="10" xfId="0" applyFont="1" applyFill="1" applyBorder="1" applyAlignment="1">
      <alignment horizontal="center"/>
    </xf>
    <xf numFmtId="0" fontId="8" fillId="0" borderId="10" xfId="0" applyFont="1" applyBorder="1" applyAlignment="1">
      <alignment horizontal="center"/>
    </xf>
    <xf numFmtId="0" fontId="8" fillId="0" borderId="18" xfId="0" applyFont="1" applyFill="1" applyBorder="1" applyAlignment="1">
      <alignment horizontal="center"/>
    </xf>
    <xf numFmtId="0" fontId="0" fillId="0" borderId="0" xfId="0" applyAlignment="1">
      <alignment horizontal="center"/>
    </xf>
    <xf numFmtId="0" fontId="7" fillId="0" borderId="0" xfId="0" applyNumberFormat="1" applyFont="1" applyAlignment="1">
      <alignment horizontal="center" vertical="center"/>
    </xf>
    <xf numFmtId="0" fontId="8" fillId="0" borderId="10" xfId="0" applyFont="1" applyFill="1"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wrapText="1"/>
    </xf>
    <xf numFmtId="0" fontId="0" fillId="0" borderId="16" xfId="0" applyBorder="1" applyAlignment="1">
      <alignment horizontal="center" wrapText="1"/>
    </xf>
    <xf numFmtId="0" fontId="1" fillId="0" borderId="22" xfId="0" applyFont="1" applyBorder="1" applyAlignment="1">
      <alignment horizontal="center"/>
    </xf>
    <xf numFmtId="0" fontId="1" fillId="0" borderId="23" xfId="0" applyFont="1" applyBorder="1" applyAlignment="1">
      <alignment horizontal="center"/>
    </xf>
    <xf numFmtId="0" fontId="0" fillId="0" borderId="10" xfId="0" applyBorder="1" applyAlignment="1">
      <alignment horizontal="center"/>
    </xf>
    <xf numFmtId="0" fontId="1" fillId="0" borderId="0" xfId="0" applyFont="1" applyAlignment="1">
      <alignment horizontal="left"/>
    </xf>
    <xf numFmtId="0" fontId="0" fillId="0" borderId="24" xfId="0" applyBorder="1" applyAlignment="1">
      <alignment horizontal="right" vertical="center"/>
    </xf>
    <xf numFmtId="0" fontId="0" fillId="0" borderId="25" xfId="0" applyBorder="1" applyAlignment="1">
      <alignment horizontal="right" vertical="center"/>
    </xf>
    <xf numFmtId="0" fontId="0" fillId="0" borderId="17" xfId="0" applyBorder="1" applyAlignment="1">
      <alignment horizontal="right" vertical="center"/>
    </xf>
    <xf numFmtId="0" fontId="0" fillId="0" borderId="26" xfId="0" applyBorder="1" applyAlignment="1">
      <alignment horizontal="right" vertical="center"/>
    </xf>
    <xf numFmtId="4" fontId="0" fillId="36" borderId="27" xfId="0" applyNumberFormat="1" applyFont="1" applyFill="1" applyBorder="1" applyAlignment="1">
      <alignment horizontal="center" vertical="center"/>
    </xf>
    <xf numFmtId="4" fontId="0" fillId="36" borderId="28" xfId="0" applyNumberFormat="1" applyFont="1" applyFill="1" applyBorder="1" applyAlignment="1">
      <alignment horizontal="center" vertical="center"/>
    </xf>
    <xf numFmtId="4" fontId="0" fillId="36" borderId="29" xfId="0" applyNumberFormat="1" applyFont="1" applyFill="1" applyBorder="1" applyAlignment="1">
      <alignment horizontal="center" vertical="center"/>
    </xf>
    <xf numFmtId="4" fontId="0" fillId="36" borderId="30" xfId="0" applyNumberFormat="1" applyFont="1" applyFill="1" applyBorder="1" applyAlignment="1">
      <alignment horizontal="center" vertical="center"/>
    </xf>
    <xf numFmtId="0" fontId="0" fillId="0" borderId="0" xfId="0" applyBorder="1" applyAlignment="1">
      <alignment horizontal="center"/>
    </xf>
    <xf numFmtId="0" fontId="0" fillId="0" borderId="16" xfId="0" applyBorder="1" applyAlignment="1">
      <alignment horizontal="center"/>
    </xf>
    <xf numFmtId="0" fontId="0" fillId="0" borderId="28" xfId="0" applyBorder="1" applyAlignment="1">
      <alignment horizontal="left" vertical="center"/>
    </xf>
    <xf numFmtId="0" fontId="0" fillId="0" borderId="30" xfId="0" applyBorder="1" applyAlignment="1">
      <alignment horizontal="left" vertical="center"/>
    </xf>
    <xf numFmtId="0" fontId="0" fillId="33" borderId="10" xfId="0" applyFill="1" applyBorder="1" applyAlignment="1">
      <alignment horizontal="center"/>
    </xf>
    <xf numFmtId="0" fontId="1" fillId="33" borderId="27"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5" fillId="0" borderId="20" xfId="0" applyFont="1" applyBorder="1" applyAlignment="1">
      <alignment horizontal="center" vertical="center"/>
    </xf>
    <xf numFmtId="0" fontId="0" fillId="33" borderId="0" xfId="0" applyFill="1" applyAlignment="1">
      <alignment horizontal="center"/>
    </xf>
    <xf numFmtId="0" fontId="5" fillId="0" borderId="0" xfId="0" applyFont="1" applyAlignment="1">
      <alignment horizontal="right" vertical="center"/>
    </xf>
    <xf numFmtId="0" fontId="5" fillId="0" borderId="26"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center"/>
    </xf>
    <xf numFmtId="0" fontId="0" fillId="0" borderId="0" xfId="0" applyAlignment="1">
      <alignment horizontal="left" wrapText="1"/>
    </xf>
    <xf numFmtId="0" fontId="0" fillId="0" borderId="34" xfId="0" applyBorder="1" applyAlignment="1">
      <alignment horizontal="center"/>
    </xf>
    <xf numFmtId="0" fontId="5" fillId="0" borderId="0" xfId="0" applyFont="1" applyAlignment="1">
      <alignment horizontal="left" wrapText="1"/>
    </xf>
    <xf numFmtId="0" fontId="8" fillId="0" borderId="13" xfId="0" applyFont="1" applyBorder="1" applyAlignment="1">
      <alignment horizontal="center"/>
    </xf>
    <xf numFmtId="0" fontId="8" fillId="0" borderId="14" xfId="0" applyFont="1" applyBorder="1" applyAlignment="1">
      <alignment horizontal="center"/>
    </xf>
    <xf numFmtId="0" fontId="0" fillId="37" borderId="13" xfId="0" applyFont="1" applyFill="1" applyBorder="1" applyAlignment="1">
      <alignment horizontal="center"/>
    </xf>
    <xf numFmtId="0" fontId="0" fillId="37" borderId="14" xfId="0" applyFont="1" applyFill="1" applyBorder="1" applyAlignment="1">
      <alignment horizontal="center"/>
    </xf>
    <xf numFmtId="0" fontId="0" fillId="0" borderId="27"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4" fontId="0" fillId="37" borderId="27" xfId="0" applyNumberFormat="1" applyFont="1" applyFill="1" applyBorder="1" applyAlignment="1">
      <alignment horizontal="center" vertical="center"/>
    </xf>
    <xf numFmtId="4" fontId="0" fillId="37" borderId="28" xfId="0" applyNumberFormat="1" applyFont="1" applyFill="1" applyBorder="1" applyAlignment="1">
      <alignment horizontal="center" vertical="center"/>
    </xf>
    <xf numFmtId="4" fontId="0" fillId="37" borderId="31" xfId="0" applyNumberFormat="1" applyFont="1" applyFill="1" applyBorder="1" applyAlignment="1">
      <alignment horizontal="center" vertical="center"/>
    </xf>
    <xf numFmtId="4" fontId="0" fillId="37" borderId="33" xfId="0" applyNumberFormat="1" applyFont="1" applyFill="1" applyBorder="1" applyAlignment="1">
      <alignment horizontal="center" vertical="center"/>
    </xf>
    <xf numFmtId="0" fontId="0" fillId="0" borderId="33" xfId="0"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28575</xdr:rowOff>
    </xdr:from>
    <xdr:to>
      <xdr:col>3</xdr:col>
      <xdr:colOff>476250</xdr:colOff>
      <xdr:row>7</xdr:row>
      <xdr:rowOff>0</xdr:rowOff>
    </xdr:to>
    <xdr:pic>
      <xdr:nvPicPr>
        <xdr:cNvPr id="1" name="Picture 1" descr="Midway Logo"/>
        <xdr:cNvPicPr preferRelativeResize="1">
          <a:picLocks noChangeAspect="1"/>
        </xdr:cNvPicPr>
      </xdr:nvPicPr>
      <xdr:blipFill>
        <a:blip r:embed="rId1"/>
        <a:stretch>
          <a:fillRect/>
        </a:stretch>
      </xdr:blipFill>
      <xdr:spPr>
        <a:xfrm>
          <a:off x="314325" y="190500"/>
          <a:ext cx="15049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28575</xdr:rowOff>
    </xdr:from>
    <xdr:to>
      <xdr:col>3</xdr:col>
      <xdr:colOff>476250</xdr:colOff>
      <xdr:row>7</xdr:row>
      <xdr:rowOff>0</xdr:rowOff>
    </xdr:to>
    <xdr:pic>
      <xdr:nvPicPr>
        <xdr:cNvPr id="1" name="Picture 1" descr="Midway Logo"/>
        <xdr:cNvPicPr preferRelativeResize="1">
          <a:picLocks noChangeAspect="1"/>
        </xdr:cNvPicPr>
      </xdr:nvPicPr>
      <xdr:blipFill>
        <a:blip r:embed="rId1"/>
        <a:stretch>
          <a:fillRect/>
        </a:stretch>
      </xdr:blipFill>
      <xdr:spPr>
        <a:xfrm>
          <a:off x="314325" y="190500"/>
          <a:ext cx="150495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Q77"/>
  <sheetViews>
    <sheetView tabSelected="1" zoomScalePageLayoutView="0" workbookViewId="0" topLeftCell="A37">
      <selection activeCell="D42" sqref="D42"/>
    </sheetView>
  </sheetViews>
  <sheetFormatPr defaultColWidth="9.140625" defaultRowHeight="12.75"/>
  <cols>
    <col min="1" max="1" width="3.00390625" style="0" customWidth="1"/>
    <col min="2" max="2" width="8.00390625" style="0" customWidth="1"/>
    <col min="5" max="5" width="12.7109375" style="0" customWidth="1"/>
    <col min="6" max="6" width="11.57421875" style="0" customWidth="1"/>
    <col min="7" max="7" width="11.421875" style="0" customWidth="1"/>
    <col min="8" max="8" width="14.00390625" style="0" customWidth="1"/>
    <col min="10" max="10" width="20.421875" style="0" customWidth="1"/>
    <col min="13" max="13" width="15.28125" style="0" customWidth="1"/>
    <col min="14" max="14" width="20.421875" style="0" customWidth="1"/>
  </cols>
  <sheetData>
    <row r="2" spans="2:9" ht="12.75" customHeight="1">
      <c r="B2" s="53"/>
      <c r="C2" s="53"/>
      <c r="D2" s="53"/>
      <c r="E2" s="54" t="s">
        <v>24</v>
      </c>
      <c r="F2" s="54"/>
      <c r="G2" s="54"/>
      <c r="H2" s="54"/>
      <c r="I2" s="54"/>
    </row>
    <row r="3" spans="2:9" ht="12.75" customHeight="1">
      <c r="B3" s="53"/>
      <c r="C3" s="53"/>
      <c r="D3" s="53"/>
      <c r="E3" s="54"/>
      <c r="F3" s="54"/>
      <c r="G3" s="54"/>
      <c r="H3" s="54"/>
      <c r="I3" s="54"/>
    </row>
    <row r="4" spans="2:9" ht="12.75" customHeight="1">
      <c r="B4" s="53"/>
      <c r="C4" s="53"/>
      <c r="D4" s="53"/>
      <c r="E4" s="54"/>
      <c r="F4" s="54"/>
      <c r="G4" s="54"/>
      <c r="H4" s="54"/>
      <c r="I4" s="54"/>
    </row>
    <row r="5" spans="2:4" ht="12.75">
      <c r="B5" s="53"/>
      <c r="C5" s="53"/>
      <c r="D5" s="53"/>
    </row>
    <row r="6" spans="2:9" ht="12.75">
      <c r="B6" s="53"/>
      <c r="C6" s="53"/>
      <c r="D6" s="53"/>
      <c r="E6" s="53" t="s">
        <v>22</v>
      </c>
      <c r="F6" s="53"/>
      <c r="G6" s="53"/>
      <c r="H6" s="53"/>
      <c r="I6" s="53"/>
    </row>
    <row r="7" spans="2:9" ht="12.75">
      <c r="B7" s="53"/>
      <c r="C7" s="53"/>
      <c r="D7" s="53"/>
      <c r="E7" s="53" t="s">
        <v>23</v>
      </c>
      <c r="F7" s="53"/>
      <c r="G7" s="53"/>
      <c r="H7" s="53"/>
      <c r="I7" s="53"/>
    </row>
    <row r="8" spans="2:9" ht="12.75">
      <c r="B8" s="4"/>
      <c r="C8" s="4"/>
      <c r="D8" s="4"/>
      <c r="E8" s="4"/>
      <c r="F8" s="4"/>
      <c r="G8" s="4"/>
      <c r="H8" s="4"/>
      <c r="I8" s="4"/>
    </row>
    <row r="9" spans="2:9" ht="3.75" customHeight="1">
      <c r="B9" s="84"/>
      <c r="C9" s="84"/>
      <c r="D9" s="84"/>
      <c r="E9" s="84"/>
      <c r="F9" s="84"/>
      <c r="G9" s="84"/>
      <c r="H9" s="84"/>
      <c r="I9" s="84"/>
    </row>
    <row r="10" spans="3:10" ht="20.25" customHeight="1">
      <c r="C10" s="53" t="s">
        <v>0</v>
      </c>
      <c r="D10" s="53"/>
      <c r="E10" s="53"/>
      <c r="F10" s="53"/>
      <c r="G10" s="53"/>
      <c r="H10" s="53"/>
      <c r="I10" s="53"/>
      <c r="J10" s="3"/>
    </row>
    <row r="11" ht="10.5" customHeight="1"/>
    <row r="12" spans="3:5" ht="21.75" customHeight="1" thickBot="1">
      <c r="C12" s="85" t="s">
        <v>1</v>
      </c>
      <c r="D12" s="86" t="s">
        <v>2</v>
      </c>
      <c r="E12" s="86"/>
    </row>
    <row r="13" spans="3:5" ht="20.25" customHeight="1">
      <c r="C13" s="85"/>
      <c r="D13" s="83" t="s">
        <v>3</v>
      </c>
      <c r="E13" s="83"/>
    </row>
    <row r="14" ht="7.5" customHeight="1">
      <c r="J14" s="17"/>
    </row>
    <row r="15" spans="3:8" ht="12.75">
      <c r="C15" s="1" t="s">
        <v>4</v>
      </c>
      <c r="D15" s="1"/>
      <c r="E15" s="1"/>
      <c r="F15" s="1"/>
      <c r="G15" s="1"/>
      <c r="H15" s="1"/>
    </row>
    <row r="16" spans="3:8" ht="12.75">
      <c r="C16" s="2" t="s">
        <v>1</v>
      </c>
      <c r="D16" s="88" t="s">
        <v>46</v>
      </c>
      <c r="E16" s="88"/>
      <c r="F16" s="88"/>
      <c r="G16" s="88"/>
      <c r="H16" s="88"/>
    </row>
    <row r="17" spans="3:8" ht="14.25" customHeight="1">
      <c r="C17" s="2"/>
      <c r="D17" s="88"/>
      <c r="E17" s="88"/>
      <c r="F17" s="88"/>
      <c r="G17" s="88"/>
      <c r="H17" s="88"/>
    </row>
    <row r="18" spans="3:8" ht="15.75" customHeight="1">
      <c r="C18" s="2" t="s">
        <v>5</v>
      </c>
      <c r="D18" s="63" t="s">
        <v>45</v>
      </c>
      <c r="E18" s="63"/>
      <c r="F18" s="63"/>
      <c r="G18" s="63"/>
      <c r="H18" s="63"/>
    </row>
    <row r="19" spans="3:10" ht="15" customHeight="1">
      <c r="C19" s="2" t="s">
        <v>6</v>
      </c>
      <c r="D19" s="63" t="s">
        <v>8</v>
      </c>
      <c r="E19" s="63"/>
      <c r="F19" s="63"/>
      <c r="G19" s="63"/>
      <c r="H19" s="63"/>
      <c r="J19" s="44"/>
    </row>
    <row r="20" spans="3:8" ht="15.75" customHeight="1">
      <c r="C20" s="2" t="s">
        <v>7</v>
      </c>
      <c r="D20" s="63" t="s">
        <v>56</v>
      </c>
      <c r="E20" s="63"/>
      <c r="F20" s="63"/>
      <c r="G20" s="63"/>
      <c r="H20" s="63"/>
    </row>
    <row r="21" spans="3:8" ht="17.25" customHeight="1">
      <c r="C21" s="2" t="s">
        <v>10</v>
      </c>
      <c r="D21" s="63" t="s">
        <v>9</v>
      </c>
      <c r="E21" s="63"/>
      <c r="F21" s="63"/>
      <c r="G21" s="63"/>
      <c r="H21" s="63"/>
    </row>
    <row r="22" ht="13.5" thickBot="1"/>
    <row r="23" spans="3:9" ht="12.75" customHeight="1">
      <c r="C23" s="60" t="s">
        <v>78</v>
      </c>
      <c r="D23" s="61"/>
      <c r="E23" s="56" t="s">
        <v>85</v>
      </c>
      <c r="F23" s="56"/>
      <c r="G23" s="56"/>
      <c r="H23" s="57"/>
      <c r="I23" s="34"/>
    </row>
    <row r="24" spans="3:15" ht="12.75">
      <c r="C24" s="36"/>
      <c r="D24" s="17"/>
      <c r="E24" s="58"/>
      <c r="F24" s="58"/>
      <c r="G24" s="58"/>
      <c r="H24" s="59"/>
      <c r="I24" s="34"/>
      <c r="J24" s="19"/>
      <c r="K24" s="19"/>
      <c r="M24" s="19"/>
      <c r="N24" s="19"/>
      <c r="O24" s="19"/>
    </row>
    <row r="25" spans="3:15" ht="12.75">
      <c r="C25" s="36"/>
      <c r="D25" s="17"/>
      <c r="E25" s="35"/>
      <c r="F25" s="35"/>
      <c r="G25" s="35"/>
      <c r="H25" s="37"/>
      <c r="I25" s="16"/>
      <c r="J25" s="19"/>
      <c r="K25" s="19"/>
      <c r="M25" s="24"/>
      <c r="N25" s="20"/>
      <c r="O25" s="24"/>
    </row>
    <row r="26" spans="3:15" ht="12.75">
      <c r="C26" s="36"/>
      <c r="D26" s="21" t="s">
        <v>71</v>
      </c>
      <c r="E26" s="50" t="s">
        <v>63</v>
      </c>
      <c r="F26" s="50"/>
      <c r="G26" s="21" t="s">
        <v>64</v>
      </c>
      <c r="H26" s="37"/>
      <c r="I26" s="16"/>
      <c r="J26" s="19"/>
      <c r="K26" s="19"/>
      <c r="M26" s="24"/>
      <c r="N26" s="20"/>
      <c r="O26" s="24"/>
    </row>
    <row r="27" spans="3:15" ht="12.75">
      <c r="C27" s="38" t="s">
        <v>72</v>
      </c>
      <c r="D27" s="27">
        <v>50</v>
      </c>
      <c r="E27" s="51" t="s">
        <v>73</v>
      </c>
      <c r="F27" s="51"/>
      <c r="G27" s="18" t="s">
        <v>74</v>
      </c>
      <c r="H27" s="37"/>
      <c r="I27" s="16"/>
      <c r="J27" s="19"/>
      <c r="K27" s="19"/>
      <c r="M27" s="24"/>
      <c r="N27" s="20"/>
      <c r="O27" s="24"/>
    </row>
    <row r="28" spans="3:15" ht="12.75">
      <c r="C28" s="38" t="s">
        <v>72</v>
      </c>
      <c r="D28" s="27">
        <v>0</v>
      </c>
      <c r="E28" s="51" t="s">
        <v>62</v>
      </c>
      <c r="F28" s="51"/>
      <c r="G28" s="18" t="s">
        <v>65</v>
      </c>
      <c r="H28" s="37"/>
      <c r="I28" s="16"/>
      <c r="J28" s="19"/>
      <c r="K28" s="19"/>
      <c r="M28" s="24"/>
      <c r="N28" s="20"/>
      <c r="O28" s="24"/>
    </row>
    <row r="29" spans="3:15" ht="12.75">
      <c r="C29" s="38" t="s">
        <v>72</v>
      </c>
      <c r="D29" s="27">
        <v>100</v>
      </c>
      <c r="E29" s="51" t="s">
        <v>61</v>
      </c>
      <c r="F29" s="51"/>
      <c r="G29" s="18" t="s">
        <v>66</v>
      </c>
      <c r="H29" s="37"/>
      <c r="I29" s="16"/>
      <c r="J29" s="19"/>
      <c r="K29" s="19"/>
      <c r="M29" s="24"/>
      <c r="N29" s="20"/>
      <c r="O29" s="24"/>
    </row>
    <row r="30" spans="3:15" ht="12.75">
      <c r="C30" s="38" t="s">
        <v>72</v>
      </c>
      <c r="D30" s="27">
        <v>1</v>
      </c>
      <c r="E30" s="51" t="s">
        <v>58</v>
      </c>
      <c r="F30" s="51"/>
      <c r="G30" s="18" t="s">
        <v>35</v>
      </c>
      <c r="H30" s="37"/>
      <c r="I30" s="16"/>
      <c r="J30" s="19"/>
      <c r="K30" s="19"/>
      <c r="M30" s="24"/>
      <c r="N30" s="20"/>
      <c r="O30" s="24"/>
    </row>
    <row r="31" spans="3:15" ht="12.75">
      <c r="C31" s="38" t="s">
        <v>72</v>
      </c>
      <c r="D31" s="27">
        <v>0</v>
      </c>
      <c r="E31" s="51" t="s">
        <v>59</v>
      </c>
      <c r="F31" s="51"/>
      <c r="G31" s="18" t="s">
        <v>35</v>
      </c>
      <c r="H31" s="37"/>
      <c r="I31" s="16"/>
      <c r="J31" s="19"/>
      <c r="K31" s="19"/>
      <c r="M31" s="24"/>
      <c r="N31" s="20"/>
      <c r="O31" s="24"/>
    </row>
    <row r="32" spans="3:17" ht="12.75" customHeight="1" thickBot="1">
      <c r="C32" s="39" t="s">
        <v>72</v>
      </c>
      <c r="D32" s="40">
        <v>60</v>
      </c>
      <c r="E32" s="52" t="s">
        <v>67</v>
      </c>
      <c r="F32" s="52"/>
      <c r="G32" s="41" t="s">
        <v>68</v>
      </c>
      <c r="H32" s="42" t="s">
        <v>83</v>
      </c>
      <c r="I32" s="16"/>
      <c r="J32" s="19"/>
      <c r="K32" s="19"/>
      <c r="L32" s="24"/>
      <c r="M32" s="28"/>
      <c r="N32" s="28"/>
      <c r="O32" s="17"/>
      <c r="P32" s="17"/>
      <c r="Q32" s="17"/>
    </row>
    <row r="33" spans="3:17" ht="13.5" thickBot="1">
      <c r="C33" s="29"/>
      <c r="D33" s="24"/>
      <c r="E33" s="33"/>
      <c r="F33" s="33"/>
      <c r="G33" s="24"/>
      <c r="H33" s="16"/>
      <c r="I33" s="16"/>
      <c r="J33" s="19"/>
      <c r="K33" s="19"/>
      <c r="L33" s="24"/>
      <c r="M33" s="28"/>
      <c r="N33" s="28"/>
      <c r="O33" s="17"/>
      <c r="P33" s="17"/>
      <c r="Q33" s="17"/>
    </row>
    <row r="34" spans="3:17" ht="12.75" customHeight="1">
      <c r="C34" s="60" t="s">
        <v>77</v>
      </c>
      <c r="D34" s="61"/>
      <c r="E34" s="56"/>
      <c r="F34" s="56"/>
      <c r="G34" s="56"/>
      <c r="H34" s="57"/>
      <c r="I34" s="16"/>
      <c r="J34" s="19"/>
      <c r="K34" s="19"/>
      <c r="L34" s="24"/>
      <c r="M34" s="28"/>
      <c r="N34" s="28"/>
      <c r="O34" s="17"/>
      <c r="P34" s="17"/>
      <c r="Q34" s="17"/>
    </row>
    <row r="35" spans="3:17" ht="12.75">
      <c r="C35" s="36"/>
      <c r="D35" s="17"/>
      <c r="E35" s="58"/>
      <c r="F35" s="58"/>
      <c r="G35" s="58"/>
      <c r="H35" s="59"/>
      <c r="I35" s="16"/>
      <c r="J35" s="19"/>
      <c r="K35" s="19"/>
      <c r="L35" s="24"/>
      <c r="M35" s="28"/>
      <c r="N35" s="28"/>
      <c r="O35" s="17"/>
      <c r="P35" s="17"/>
      <c r="Q35" s="17"/>
    </row>
    <row r="36" spans="3:15" ht="12.75">
      <c r="C36" s="38"/>
      <c r="D36" s="24"/>
      <c r="E36" s="33"/>
      <c r="F36" s="33"/>
      <c r="G36" s="24"/>
      <c r="H36" s="37"/>
      <c r="I36" s="16"/>
      <c r="J36" s="19"/>
      <c r="K36" s="19"/>
      <c r="M36" s="19"/>
      <c r="N36" s="19"/>
      <c r="O36" s="19"/>
    </row>
    <row r="37" spans="3:15" ht="12.75">
      <c r="C37" s="36"/>
      <c r="D37" s="21" t="s">
        <v>71</v>
      </c>
      <c r="E37" s="50" t="s">
        <v>63</v>
      </c>
      <c r="F37" s="50"/>
      <c r="G37" s="21" t="s">
        <v>64</v>
      </c>
      <c r="H37" s="37"/>
      <c r="I37" s="16"/>
      <c r="J37" s="19"/>
      <c r="K37" s="19"/>
      <c r="M37" s="24"/>
      <c r="N37" s="20"/>
      <c r="O37" s="24"/>
    </row>
    <row r="38" spans="3:15" ht="12.75">
      <c r="C38" s="38" t="s">
        <v>76</v>
      </c>
      <c r="D38" s="45">
        <f>D30-(2*D31)</f>
        <v>1</v>
      </c>
      <c r="E38" s="51" t="s">
        <v>75</v>
      </c>
      <c r="F38" s="51"/>
      <c r="G38" s="18" t="s">
        <v>35</v>
      </c>
      <c r="H38" s="37"/>
      <c r="I38" s="17"/>
      <c r="J38" s="22"/>
      <c r="K38" s="17"/>
      <c r="M38" s="24"/>
      <c r="N38" s="20"/>
      <c r="O38" s="24"/>
    </row>
    <row r="39" spans="3:15" ht="12.75">
      <c r="C39" s="38" t="s">
        <v>76</v>
      </c>
      <c r="D39" s="49">
        <f>(((D38/2/12)^2)*3.14*D32)*7.480519</f>
        <v>2.446753089583333</v>
      </c>
      <c r="E39" s="51" t="s">
        <v>69</v>
      </c>
      <c r="F39" s="51"/>
      <c r="G39" s="18" t="s">
        <v>74</v>
      </c>
      <c r="H39" s="37"/>
      <c r="I39" s="17"/>
      <c r="J39" s="22"/>
      <c r="K39" s="17"/>
      <c r="M39" s="24"/>
      <c r="N39" s="20"/>
      <c r="O39" s="24"/>
    </row>
    <row r="40" spans="3:15" ht="12.75">
      <c r="C40" s="38" t="s">
        <v>76</v>
      </c>
      <c r="D40" s="49">
        <f>D39+D27</f>
        <v>52.44675308958333</v>
      </c>
      <c r="E40" s="55" t="s">
        <v>79</v>
      </c>
      <c r="F40" s="55"/>
      <c r="G40" s="23" t="s">
        <v>74</v>
      </c>
      <c r="H40" s="47"/>
      <c r="I40" s="17"/>
      <c r="J40" s="22"/>
      <c r="K40" s="17"/>
      <c r="M40" s="24"/>
      <c r="N40" s="20"/>
      <c r="O40" s="24"/>
    </row>
    <row r="41" spans="3:15" ht="12.75">
      <c r="C41" s="38" t="s">
        <v>76</v>
      </c>
      <c r="D41" s="46">
        <f>D29</f>
        <v>100</v>
      </c>
      <c r="E41" s="55" t="s">
        <v>80</v>
      </c>
      <c r="F41" s="55"/>
      <c r="G41" s="23" t="s">
        <v>66</v>
      </c>
      <c r="H41" s="47"/>
      <c r="I41" s="17"/>
      <c r="J41" s="22"/>
      <c r="K41" s="17"/>
      <c r="M41" s="24"/>
      <c r="N41" s="20"/>
      <c r="O41" s="24"/>
    </row>
    <row r="42" spans="3:15" ht="12.75">
      <c r="C42" s="38" t="s">
        <v>76</v>
      </c>
      <c r="D42" s="46">
        <v>1</v>
      </c>
      <c r="E42" s="55" t="s">
        <v>81</v>
      </c>
      <c r="F42" s="55"/>
      <c r="G42" s="23" t="s">
        <v>65</v>
      </c>
      <c r="H42" s="47"/>
      <c r="I42" s="17"/>
      <c r="J42" s="43"/>
      <c r="N42" s="20"/>
      <c r="O42" s="24"/>
    </row>
    <row r="43" spans="3:15" ht="12.75">
      <c r="C43" s="38" t="s">
        <v>76</v>
      </c>
      <c r="D43" s="46">
        <f>D38</f>
        <v>1</v>
      </c>
      <c r="E43" s="55" t="s">
        <v>82</v>
      </c>
      <c r="F43" s="55"/>
      <c r="G43" s="18"/>
      <c r="H43" s="47"/>
      <c r="I43" s="17"/>
      <c r="J43" s="43"/>
      <c r="N43" s="20"/>
      <c r="O43" s="24"/>
    </row>
    <row r="44" spans="3:15" ht="12.75">
      <c r="C44" s="36"/>
      <c r="D44" s="17"/>
      <c r="E44" s="17"/>
      <c r="F44" s="17"/>
      <c r="G44" s="72"/>
      <c r="H44" s="73"/>
      <c r="I44" s="17"/>
      <c r="J44" s="43"/>
      <c r="N44" s="20"/>
      <c r="O44" s="24"/>
    </row>
    <row r="45" spans="3:10" ht="12.75">
      <c r="C45" s="64" t="s">
        <v>26</v>
      </c>
      <c r="D45" s="65"/>
      <c r="E45" s="68">
        <f>(0.0273*(D40*D42*D41))/(D43^4)</f>
        <v>143.17963593456253</v>
      </c>
      <c r="F45" s="69"/>
      <c r="G45" s="74" t="s">
        <v>17</v>
      </c>
      <c r="H45" s="47"/>
      <c r="J45" s="43"/>
    </row>
    <row r="46" spans="3:8" ht="13.5" thickBot="1">
      <c r="C46" s="66"/>
      <c r="D46" s="67"/>
      <c r="E46" s="70"/>
      <c r="F46" s="71"/>
      <c r="G46" s="75"/>
      <c r="H46" s="48"/>
    </row>
    <row r="50" spans="3:5" ht="12.75">
      <c r="C50" s="77" t="s">
        <v>18</v>
      </c>
      <c r="D50" s="78"/>
      <c r="E50" s="79"/>
    </row>
    <row r="51" spans="3:5" ht="12.75">
      <c r="C51" s="80"/>
      <c r="D51" s="81"/>
      <c r="E51" s="82"/>
    </row>
    <row r="52" spans="3:9" ht="14.25">
      <c r="C52" s="76" t="s">
        <v>20</v>
      </c>
      <c r="D52" s="76"/>
      <c r="E52" s="76"/>
      <c r="F52" s="76" t="s">
        <v>25</v>
      </c>
      <c r="G52" s="76"/>
      <c r="H52" s="31" t="s">
        <v>21</v>
      </c>
      <c r="I52" s="31"/>
    </row>
    <row r="53" spans="3:9" ht="12.75">
      <c r="C53" s="62" t="s">
        <v>19</v>
      </c>
      <c r="D53" s="62"/>
      <c r="E53" s="62"/>
      <c r="F53" s="62">
        <v>0.25</v>
      </c>
      <c r="G53" s="62"/>
      <c r="H53" s="30">
        <v>0.0039</v>
      </c>
      <c r="I53" s="30"/>
    </row>
    <row r="54" spans="3:9" ht="12.75">
      <c r="C54" s="62" t="s">
        <v>48</v>
      </c>
      <c r="D54" s="62"/>
      <c r="E54" s="62"/>
      <c r="F54" s="62">
        <v>0.65</v>
      </c>
      <c r="G54" s="62"/>
      <c r="H54" s="30">
        <v>0.18</v>
      </c>
      <c r="I54" s="30"/>
    </row>
    <row r="55" spans="3:9" ht="12.75">
      <c r="C55" s="62" t="s">
        <v>49</v>
      </c>
      <c r="D55" s="62"/>
      <c r="E55" s="62"/>
      <c r="F55" s="62">
        <v>0.493</v>
      </c>
      <c r="G55" s="62"/>
      <c r="H55" s="30">
        <v>0.059</v>
      </c>
      <c r="I55" s="30"/>
    </row>
    <row r="56" spans="3:9" ht="12.75">
      <c r="C56" s="62" t="s">
        <v>50</v>
      </c>
      <c r="D56" s="62"/>
      <c r="E56" s="62"/>
      <c r="F56" s="62">
        <v>0.622</v>
      </c>
      <c r="G56" s="62"/>
      <c r="H56" s="30">
        <v>0.15</v>
      </c>
      <c r="I56" s="30"/>
    </row>
    <row r="57" spans="3:9" ht="12.75">
      <c r="C57" s="62" t="s">
        <v>51</v>
      </c>
      <c r="D57" s="62"/>
      <c r="E57" s="62"/>
      <c r="F57" s="62">
        <v>0.824</v>
      </c>
      <c r="G57" s="62"/>
      <c r="H57" s="30">
        <v>0.46</v>
      </c>
      <c r="I57" s="30"/>
    </row>
    <row r="58" spans="3:9" ht="12.75">
      <c r="C58" s="62" t="s">
        <v>52</v>
      </c>
      <c r="D58" s="62"/>
      <c r="E58" s="62"/>
      <c r="F58" s="62">
        <v>1.049</v>
      </c>
      <c r="G58" s="62"/>
      <c r="H58" s="30">
        <v>1.21</v>
      </c>
      <c r="I58" s="30"/>
    </row>
    <row r="59" spans="3:9" ht="12.75">
      <c r="C59" s="62" t="s">
        <v>53</v>
      </c>
      <c r="D59" s="62"/>
      <c r="E59" s="62"/>
      <c r="F59" s="62">
        <v>1.38</v>
      </c>
      <c r="G59" s="62"/>
      <c r="H59" s="30">
        <v>3.6</v>
      </c>
      <c r="I59" s="30"/>
    </row>
    <row r="60" spans="3:9" ht="12.75">
      <c r="C60" s="62" t="s">
        <v>54</v>
      </c>
      <c r="D60" s="62"/>
      <c r="E60" s="62"/>
      <c r="F60" s="62">
        <v>1.61</v>
      </c>
      <c r="G60" s="62"/>
      <c r="H60" s="30">
        <v>6.65</v>
      </c>
      <c r="I60" s="30"/>
    </row>
    <row r="61" spans="2:9" ht="12.75" customHeight="1">
      <c r="B61" s="32" t="s">
        <v>84</v>
      </c>
      <c r="C61" s="62" t="s">
        <v>55</v>
      </c>
      <c r="D61" s="62"/>
      <c r="E61" s="62"/>
      <c r="F61" s="62">
        <v>2.07</v>
      </c>
      <c r="G61" s="62"/>
      <c r="H61" s="30">
        <v>18.3</v>
      </c>
      <c r="I61" s="30"/>
    </row>
    <row r="62" ht="12.75" customHeight="1">
      <c r="B62" s="32"/>
    </row>
    <row r="63" spans="2:10" ht="12.75" customHeight="1">
      <c r="B63" s="5"/>
      <c r="J63" s="6"/>
    </row>
    <row r="64" spans="3:8" ht="12.75">
      <c r="C64" s="87" t="s">
        <v>27</v>
      </c>
      <c r="D64" s="87"/>
      <c r="E64" s="87"/>
      <c r="F64" s="87"/>
      <c r="G64" s="87"/>
      <c r="H64" s="7"/>
    </row>
    <row r="65" spans="6:9" ht="12.75">
      <c r="F65" s="7"/>
      <c r="G65" s="7"/>
      <c r="I65" s="6"/>
    </row>
    <row r="66" spans="2:9" ht="12.75">
      <c r="B66" s="13" t="s">
        <v>28</v>
      </c>
      <c r="C66" s="15"/>
      <c r="D66" s="15"/>
      <c r="E66" s="15"/>
      <c r="F66" s="15"/>
      <c r="G66" s="13">
        <v>180</v>
      </c>
      <c r="H66" s="13" t="s">
        <v>29</v>
      </c>
      <c r="I66" s="13" t="s">
        <v>29</v>
      </c>
    </row>
    <row r="67" spans="2:9" ht="12.75">
      <c r="B67" s="14" t="s">
        <v>30</v>
      </c>
      <c r="C67" s="14" t="s">
        <v>31</v>
      </c>
      <c r="D67" s="14" t="s">
        <v>32</v>
      </c>
      <c r="E67" s="14">
        <v>45</v>
      </c>
      <c r="F67" s="14">
        <v>90</v>
      </c>
      <c r="G67" s="14" t="s">
        <v>33</v>
      </c>
      <c r="H67" s="14" t="s">
        <v>34</v>
      </c>
      <c r="I67" s="14" t="s">
        <v>34</v>
      </c>
    </row>
    <row r="68" spans="2:9" ht="12.75">
      <c r="B68" s="14" t="s">
        <v>35</v>
      </c>
      <c r="C68" s="14" t="s">
        <v>36</v>
      </c>
      <c r="D68" s="14" t="s">
        <v>36</v>
      </c>
      <c r="E68" s="14" t="s">
        <v>37</v>
      </c>
      <c r="F68" s="14" t="s">
        <v>37</v>
      </c>
      <c r="G68" s="14" t="s">
        <v>38</v>
      </c>
      <c r="H68" s="14" t="s">
        <v>39</v>
      </c>
      <c r="I68" s="14" t="s">
        <v>40</v>
      </c>
    </row>
    <row r="69" spans="2:9" ht="12.75">
      <c r="B69" s="10" t="s">
        <v>41</v>
      </c>
      <c r="C69" s="11">
        <v>0.41</v>
      </c>
      <c r="D69" s="11">
        <v>18.5</v>
      </c>
      <c r="E69" s="11">
        <v>0.78</v>
      </c>
      <c r="F69" s="11">
        <v>1.67</v>
      </c>
      <c r="G69" s="11">
        <v>3.71</v>
      </c>
      <c r="H69" s="11">
        <v>0.93</v>
      </c>
      <c r="I69" s="11">
        <v>3.33</v>
      </c>
    </row>
    <row r="70" spans="2:9" ht="12.75">
      <c r="B70" s="10" t="s">
        <v>42</v>
      </c>
      <c r="C70" s="11">
        <v>0.54</v>
      </c>
      <c r="D70" s="11">
        <v>24.5</v>
      </c>
      <c r="E70" s="11">
        <v>1.03</v>
      </c>
      <c r="F70" s="11">
        <v>2.21</v>
      </c>
      <c r="G70" s="11">
        <v>4.9</v>
      </c>
      <c r="H70" s="11">
        <v>1.23</v>
      </c>
      <c r="I70" s="11">
        <v>4.41</v>
      </c>
    </row>
    <row r="71" spans="2:9" ht="12.75">
      <c r="B71" s="10" t="s">
        <v>43</v>
      </c>
      <c r="C71" s="11">
        <v>0.69</v>
      </c>
      <c r="D71" s="11">
        <v>31.2</v>
      </c>
      <c r="E71" s="11">
        <v>1.31</v>
      </c>
      <c r="F71" s="11">
        <v>2.81</v>
      </c>
      <c r="G71" s="11">
        <v>6.25</v>
      </c>
      <c r="H71" s="11">
        <v>1.56</v>
      </c>
      <c r="I71" s="11">
        <v>5.62</v>
      </c>
    </row>
    <row r="72" spans="2:9" ht="12.75">
      <c r="B72" s="12">
        <v>1.25</v>
      </c>
      <c r="C72" s="11">
        <v>0.9</v>
      </c>
      <c r="D72" s="11">
        <v>41</v>
      </c>
      <c r="E72" s="11">
        <v>1.73</v>
      </c>
      <c r="F72" s="11">
        <v>3.7</v>
      </c>
      <c r="G72" s="11">
        <v>8.22</v>
      </c>
      <c r="H72" s="11">
        <v>2.06</v>
      </c>
      <c r="I72" s="11">
        <v>7.4</v>
      </c>
    </row>
    <row r="73" spans="2:10" ht="12.75">
      <c r="B73" s="12">
        <v>1.5</v>
      </c>
      <c r="C73" s="11">
        <v>1.05</v>
      </c>
      <c r="D73" s="11">
        <v>48</v>
      </c>
      <c r="E73" s="11">
        <v>2.15</v>
      </c>
      <c r="F73" s="11">
        <v>4.31</v>
      </c>
      <c r="G73" s="11">
        <v>9.59</v>
      </c>
      <c r="H73" s="11">
        <v>2.4</v>
      </c>
      <c r="I73" s="11">
        <v>8.63</v>
      </c>
      <c r="J73" s="8"/>
    </row>
    <row r="74" spans="2:11" ht="12.75">
      <c r="B74" s="10">
        <v>2</v>
      </c>
      <c r="C74" s="11">
        <v>1.35</v>
      </c>
      <c r="D74" s="11">
        <v>61.5</v>
      </c>
      <c r="E74" s="11">
        <v>2.59</v>
      </c>
      <c r="F74" s="11">
        <v>5.55</v>
      </c>
      <c r="G74" s="11">
        <v>12.3</v>
      </c>
      <c r="H74" s="11">
        <v>3.08</v>
      </c>
      <c r="I74" s="11">
        <v>11.6</v>
      </c>
      <c r="J74" s="8"/>
      <c r="K74" s="8"/>
    </row>
    <row r="75" spans="2:11" ht="12.75">
      <c r="B75" s="5"/>
      <c r="C75" s="8"/>
      <c r="D75" s="8"/>
      <c r="E75" s="8"/>
      <c r="F75" s="8"/>
      <c r="G75" s="8"/>
      <c r="H75" s="8"/>
      <c r="I75" s="8"/>
      <c r="J75" s="8"/>
      <c r="K75" s="8"/>
    </row>
    <row r="76" spans="3:8" ht="12.75">
      <c r="C76" s="8"/>
      <c r="D76" s="8"/>
      <c r="E76" s="8"/>
      <c r="F76" s="8"/>
      <c r="G76" s="8"/>
      <c r="H76" s="8"/>
    </row>
    <row r="77" spans="3:8" ht="12.75">
      <c r="C77" s="8"/>
      <c r="D77" s="8"/>
      <c r="E77" s="8"/>
      <c r="F77" s="8"/>
      <c r="G77" s="8"/>
      <c r="H77" s="8"/>
    </row>
  </sheetData>
  <sheetProtection/>
  <mergeCells count="58">
    <mergeCell ref="C64:G64"/>
    <mergeCell ref="D16:H17"/>
    <mergeCell ref="F58:G58"/>
    <mergeCell ref="F59:G59"/>
    <mergeCell ref="F60:G60"/>
    <mergeCell ref="F61:G61"/>
    <mergeCell ref="F54:G54"/>
    <mergeCell ref="F55:G55"/>
    <mergeCell ref="F57:G57"/>
    <mergeCell ref="C23:D23"/>
    <mergeCell ref="D13:E13"/>
    <mergeCell ref="B9:I9"/>
    <mergeCell ref="D21:H21"/>
    <mergeCell ref="C10:I10"/>
    <mergeCell ref="C12:C13"/>
    <mergeCell ref="D12:E12"/>
    <mergeCell ref="G44:H44"/>
    <mergeCell ref="E38:F38"/>
    <mergeCell ref="E39:F39"/>
    <mergeCell ref="E27:F27"/>
    <mergeCell ref="F56:G56"/>
    <mergeCell ref="G45:G46"/>
    <mergeCell ref="C53:E53"/>
    <mergeCell ref="C52:E52"/>
    <mergeCell ref="C50:E51"/>
    <mergeCell ref="F52:G52"/>
    <mergeCell ref="F53:G53"/>
    <mergeCell ref="C45:D46"/>
    <mergeCell ref="E45:F46"/>
    <mergeCell ref="C54:E54"/>
    <mergeCell ref="C55:E55"/>
    <mergeCell ref="C56:E56"/>
    <mergeCell ref="C58:E58"/>
    <mergeCell ref="C61:E61"/>
    <mergeCell ref="C57:E57"/>
    <mergeCell ref="C59:E59"/>
    <mergeCell ref="C60:E60"/>
    <mergeCell ref="D18:H18"/>
    <mergeCell ref="D19:H19"/>
    <mergeCell ref="D20:H20"/>
    <mergeCell ref="E42:F42"/>
    <mergeCell ref="E43:F43"/>
    <mergeCell ref="B2:D7"/>
    <mergeCell ref="E2:I4"/>
    <mergeCell ref="E6:I6"/>
    <mergeCell ref="E7:I7"/>
    <mergeCell ref="E40:F40"/>
    <mergeCell ref="E41:F41"/>
    <mergeCell ref="E23:H24"/>
    <mergeCell ref="C34:D34"/>
    <mergeCell ref="E34:H35"/>
    <mergeCell ref="E37:F37"/>
    <mergeCell ref="E26:F26"/>
    <mergeCell ref="E28:F28"/>
    <mergeCell ref="E29:F29"/>
    <mergeCell ref="E30:F30"/>
    <mergeCell ref="E31:F31"/>
    <mergeCell ref="E32:F32"/>
  </mergeCells>
  <printOptions/>
  <pageMargins left="0.75" right="0.75" top="1" bottom="1" header="0.5" footer="0.5"/>
  <pageSetup horizontalDpi="600" verticalDpi="600" orientation="portrait" scale="86" r:id="rId2"/>
  <rowBreaks count="1" manualBreakCount="1">
    <brk id="48" max="255" man="1"/>
  </rowBreaks>
  <drawing r:id="rId1"/>
</worksheet>
</file>

<file path=xl/worksheets/sheet2.xml><?xml version="1.0" encoding="utf-8"?>
<worksheet xmlns="http://schemas.openxmlformats.org/spreadsheetml/2006/main" xmlns:r="http://schemas.openxmlformats.org/officeDocument/2006/relationships">
  <dimension ref="B2:Q78"/>
  <sheetViews>
    <sheetView zoomScalePageLayoutView="0" workbookViewId="0" topLeftCell="A13">
      <selection activeCell="D32" sqref="D32"/>
    </sheetView>
  </sheetViews>
  <sheetFormatPr defaultColWidth="9.140625" defaultRowHeight="12.75"/>
  <cols>
    <col min="1" max="1" width="3.00390625" style="0" customWidth="1"/>
    <col min="2" max="2" width="8.00390625" style="0" customWidth="1"/>
    <col min="5" max="5" width="12.7109375" style="0" customWidth="1"/>
    <col min="7" max="7" width="11.421875" style="0" customWidth="1"/>
    <col min="8" max="8" width="12.28125" style="0" customWidth="1"/>
    <col min="10" max="10" width="20.421875" style="0" customWidth="1"/>
    <col min="13" max="13" width="15.28125" style="0" customWidth="1"/>
    <col min="14" max="14" width="20.421875" style="0" customWidth="1"/>
  </cols>
  <sheetData>
    <row r="2" spans="2:9" ht="12.75" customHeight="1">
      <c r="B2" s="53"/>
      <c r="C2" s="53"/>
      <c r="D2" s="53"/>
      <c r="E2" s="54" t="s">
        <v>24</v>
      </c>
      <c r="F2" s="54"/>
      <c r="G2" s="54"/>
      <c r="H2" s="54"/>
      <c r="I2" s="54"/>
    </row>
    <row r="3" spans="2:9" ht="12.75" customHeight="1">
      <c r="B3" s="53"/>
      <c r="C3" s="53"/>
      <c r="D3" s="53"/>
      <c r="E3" s="54"/>
      <c r="F3" s="54"/>
      <c r="G3" s="54"/>
      <c r="H3" s="54"/>
      <c r="I3" s="54"/>
    </row>
    <row r="4" spans="2:9" ht="12.75" customHeight="1">
      <c r="B4" s="53"/>
      <c r="C4" s="53"/>
      <c r="D4" s="53"/>
      <c r="E4" s="54"/>
      <c r="F4" s="54"/>
      <c r="G4" s="54"/>
      <c r="H4" s="54"/>
      <c r="I4" s="54"/>
    </row>
    <row r="5" spans="2:4" ht="12.75">
      <c r="B5" s="53"/>
      <c r="C5" s="53"/>
      <c r="D5" s="53"/>
    </row>
    <row r="6" spans="2:9" ht="12.75">
      <c r="B6" s="53"/>
      <c r="C6" s="53"/>
      <c r="D6" s="53"/>
      <c r="E6" s="53" t="s">
        <v>22</v>
      </c>
      <c r="F6" s="53"/>
      <c r="G6" s="53"/>
      <c r="H6" s="53"/>
      <c r="I6" s="53"/>
    </row>
    <row r="7" spans="2:9" ht="12.75">
      <c r="B7" s="53"/>
      <c r="C7" s="53"/>
      <c r="D7" s="53"/>
      <c r="E7" s="53" t="s">
        <v>23</v>
      </c>
      <c r="F7" s="53"/>
      <c r="G7" s="53"/>
      <c r="H7" s="53"/>
      <c r="I7" s="53"/>
    </row>
    <row r="8" spans="2:9" ht="12.75">
      <c r="B8" s="4"/>
      <c r="C8" s="4"/>
      <c r="D8" s="4"/>
      <c r="E8" s="4"/>
      <c r="F8" s="4"/>
      <c r="G8" s="4"/>
      <c r="H8" s="4"/>
      <c r="I8" s="4"/>
    </row>
    <row r="9" spans="2:9" ht="3.75" customHeight="1">
      <c r="B9" s="84"/>
      <c r="C9" s="84"/>
      <c r="D9" s="84"/>
      <c r="E9" s="84"/>
      <c r="F9" s="84"/>
      <c r="G9" s="84"/>
      <c r="H9" s="84"/>
      <c r="I9" s="84"/>
    </row>
    <row r="10" spans="3:10" ht="20.25" customHeight="1">
      <c r="C10" s="53" t="s">
        <v>0</v>
      </c>
      <c r="D10" s="53"/>
      <c r="E10" s="53"/>
      <c r="F10" s="53"/>
      <c r="G10" s="53"/>
      <c r="H10" s="53"/>
      <c r="I10" s="53"/>
      <c r="J10" s="3"/>
    </row>
    <row r="11" ht="10.5" customHeight="1"/>
    <row r="12" spans="3:5" ht="21.75" customHeight="1" thickBot="1">
      <c r="C12" s="85" t="s">
        <v>1</v>
      </c>
      <c r="D12" s="86" t="s">
        <v>2</v>
      </c>
      <c r="E12" s="86"/>
    </row>
    <row r="13" spans="3:5" ht="20.25" customHeight="1">
      <c r="C13" s="85"/>
      <c r="D13" s="83" t="s">
        <v>3</v>
      </c>
      <c r="E13" s="83"/>
    </row>
    <row r="14" ht="7.5" customHeight="1"/>
    <row r="15" spans="3:8" ht="12.75">
      <c r="C15" s="1" t="s">
        <v>4</v>
      </c>
      <c r="D15" s="1"/>
      <c r="E15" s="1"/>
      <c r="F15" s="1"/>
      <c r="G15" s="1"/>
      <c r="H15" s="1"/>
    </row>
    <row r="16" spans="3:8" ht="12.75">
      <c r="C16" s="2" t="s">
        <v>1</v>
      </c>
      <c r="D16" s="88" t="s">
        <v>46</v>
      </c>
      <c r="E16" s="88"/>
      <c r="F16" s="88"/>
      <c r="G16" s="88"/>
      <c r="H16" s="88"/>
    </row>
    <row r="17" spans="3:8" ht="14.25" customHeight="1">
      <c r="C17" s="2"/>
      <c r="D17" s="88"/>
      <c r="E17" s="88"/>
      <c r="F17" s="88"/>
      <c r="G17" s="88"/>
      <c r="H17" s="88"/>
    </row>
    <row r="18" spans="3:8" ht="15.75" customHeight="1">
      <c r="C18" s="2" t="s">
        <v>5</v>
      </c>
      <c r="D18" s="63" t="s">
        <v>45</v>
      </c>
      <c r="E18" s="63"/>
      <c r="F18" s="63"/>
      <c r="G18" s="63"/>
      <c r="H18" s="63"/>
    </row>
    <row r="19" spans="3:8" ht="15" customHeight="1">
      <c r="C19" s="2" t="s">
        <v>6</v>
      </c>
      <c r="D19" s="63" t="s">
        <v>8</v>
      </c>
      <c r="E19" s="63"/>
      <c r="F19" s="63"/>
      <c r="G19" s="63"/>
      <c r="H19" s="63"/>
    </row>
    <row r="20" spans="3:8" ht="15.75" customHeight="1">
      <c r="C20" s="2" t="s">
        <v>7</v>
      </c>
      <c r="D20" s="63" t="s">
        <v>56</v>
      </c>
      <c r="E20" s="63"/>
      <c r="F20" s="63"/>
      <c r="G20" s="63"/>
      <c r="H20" s="63"/>
    </row>
    <row r="21" spans="3:8" ht="17.25" customHeight="1">
      <c r="C21" s="2" t="s">
        <v>10</v>
      </c>
      <c r="D21" s="63" t="s">
        <v>9</v>
      </c>
      <c r="E21" s="63"/>
      <c r="F21" s="63"/>
      <c r="G21" s="63"/>
      <c r="H21" s="63"/>
    </row>
    <row r="24" spans="3:9" ht="12.75">
      <c r="C24" s="89" t="s">
        <v>11</v>
      </c>
      <c r="D24" s="89"/>
      <c r="E24" s="90" t="s">
        <v>47</v>
      </c>
      <c r="F24" s="90"/>
      <c r="G24" s="90"/>
      <c r="H24" s="90"/>
      <c r="I24" s="90"/>
    </row>
    <row r="25" spans="5:15" ht="12.75">
      <c r="E25" s="90"/>
      <c r="F25" s="90"/>
      <c r="G25" s="90"/>
      <c r="H25" s="90"/>
      <c r="I25" s="90"/>
      <c r="J25" s="19"/>
      <c r="K25" s="19"/>
      <c r="M25" s="19"/>
      <c r="N25" s="19"/>
      <c r="O25" s="19"/>
    </row>
    <row r="26" spans="5:15" ht="12.75">
      <c r="E26" s="16"/>
      <c r="F26" s="16"/>
      <c r="G26" s="16"/>
      <c r="H26" s="16"/>
      <c r="I26" s="16"/>
      <c r="J26" s="19"/>
      <c r="K26" s="19"/>
      <c r="M26" s="24"/>
      <c r="N26" s="20"/>
      <c r="O26" s="24"/>
    </row>
    <row r="27" spans="4:15" ht="12.75">
      <c r="D27" s="21" t="s">
        <v>71</v>
      </c>
      <c r="E27" s="50" t="s">
        <v>63</v>
      </c>
      <c r="F27" s="50"/>
      <c r="G27" s="21" t="s">
        <v>64</v>
      </c>
      <c r="H27" s="16"/>
      <c r="I27" s="16"/>
      <c r="J27" s="19"/>
      <c r="K27" s="19"/>
      <c r="M27" s="24"/>
      <c r="N27" s="20"/>
      <c r="O27" s="24"/>
    </row>
    <row r="28" spans="3:15" ht="12.75">
      <c r="C28" s="29" t="s">
        <v>72</v>
      </c>
      <c r="D28" s="27">
        <v>0.375</v>
      </c>
      <c r="E28" s="51" t="s">
        <v>73</v>
      </c>
      <c r="F28" s="51"/>
      <c r="G28" s="18" t="s">
        <v>74</v>
      </c>
      <c r="H28" s="16"/>
      <c r="I28" s="16"/>
      <c r="J28" s="19"/>
      <c r="K28" s="19"/>
      <c r="M28" s="24"/>
      <c r="N28" s="20"/>
      <c r="O28" s="24"/>
    </row>
    <row r="29" spans="3:15" ht="12.75">
      <c r="C29" s="29" t="s">
        <v>72</v>
      </c>
      <c r="D29" s="27">
        <v>1.9</v>
      </c>
      <c r="E29" s="51" t="s">
        <v>62</v>
      </c>
      <c r="F29" s="51"/>
      <c r="G29" s="18" t="s">
        <v>65</v>
      </c>
      <c r="H29" s="16"/>
      <c r="I29" s="16"/>
      <c r="J29" s="19"/>
      <c r="K29" s="19"/>
      <c r="M29" s="24"/>
      <c r="N29" s="20"/>
      <c r="O29" s="24"/>
    </row>
    <row r="30" spans="3:15" ht="12.75">
      <c r="C30" s="29" t="s">
        <v>72</v>
      </c>
      <c r="D30" s="27">
        <v>276</v>
      </c>
      <c r="E30" s="51" t="s">
        <v>61</v>
      </c>
      <c r="F30" s="51"/>
      <c r="G30" s="18" t="s">
        <v>66</v>
      </c>
      <c r="H30" s="16"/>
      <c r="I30" s="16"/>
      <c r="J30" s="19"/>
      <c r="K30" s="19"/>
      <c r="M30" s="24"/>
      <c r="N30" s="20"/>
      <c r="O30" s="24"/>
    </row>
    <row r="31" spans="3:15" ht="12.75">
      <c r="C31" s="29" t="s">
        <v>72</v>
      </c>
      <c r="D31" s="27">
        <v>0.75</v>
      </c>
      <c r="E31" s="51" t="s">
        <v>58</v>
      </c>
      <c r="F31" s="51"/>
      <c r="G31" s="18" t="s">
        <v>35</v>
      </c>
      <c r="H31" s="16"/>
      <c r="I31" s="16"/>
      <c r="J31" s="19"/>
      <c r="K31" s="19"/>
      <c r="M31" s="24"/>
      <c r="N31" s="20"/>
      <c r="O31" s="24"/>
    </row>
    <row r="32" spans="3:15" ht="12.75">
      <c r="C32" s="29" t="s">
        <v>72</v>
      </c>
      <c r="D32" s="27">
        <v>0.035</v>
      </c>
      <c r="E32" s="51" t="s">
        <v>59</v>
      </c>
      <c r="F32" s="51"/>
      <c r="G32" s="18" t="s">
        <v>35</v>
      </c>
      <c r="H32" s="16"/>
      <c r="I32" s="16"/>
      <c r="J32" s="19"/>
      <c r="K32" s="19"/>
      <c r="M32" s="24"/>
      <c r="N32" s="20"/>
      <c r="O32" s="24"/>
    </row>
    <row r="33" spans="3:17" ht="12.75">
      <c r="C33" s="29" t="s">
        <v>72</v>
      </c>
      <c r="D33" s="27">
        <v>0</v>
      </c>
      <c r="E33" s="55" t="s">
        <v>67</v>
      </c>
      <c r="F33" s="55"/>
      <c r="G33" s="18" t="s">
        <v>68</v>
      </c>
      <c r="H33" s="16"/>
      <c r="I33" s="16"/>
      <c r="J33" s="19"/>
      <c r="K33" s="19"/>
      <c r="L33" s="24"/>
      <c r="M33" s="28"/>
      <c r="N33" s="28"/>
      <c r="O33" s="17"/>
      <c r="P33" s="17"/>
      <c r="Q33" s="17"/>
    </row>
    <row r="34" spans="4:15" ht="12.75">
      <c r="D34" s="23">
        <f>D31-(2*D32)</f>
        <v>0.6799999999999999</v>
      </c>
      <c r="E34" s="93" t="s">
        <v>60</v>
      </c>
      <c r="F34" s="94"/>
      <c r="G34" s="18" t="s">
        <v>35</v>
      </c>
      <c r="H34" s="16"/>
      <c r="I34" s="16"/>
      <c r="J34" s="19"/>
      <c r="K34" s="19"/>
      <c r="M34" s="19"/>
      <c r="N34" s="19"/>
      <c r="O34" s="19"/>
    </row>
    <row r="35" spans="4:15" ht="12.75">
      <c r="D35" s="23">
        <f>(((D34/2/12)^2)*3.14*D33)*7.480519</f>
        <v>0</v>
      </c>
      <c r="E35" s="51" t="s">
        <v>69</v>
      </c>
      <c r="F35" s="51"/>
      <c r="G35" s="18" t="s">
        <v>70</v>
      </c>
      <c r="H35" s="16"/>
      <c r="I35" s="16"/>
      <c r="J35" s="19"/>
      <c r="K35" s="19"/>
      <c r="M35" s="19"/>
      <c r="N35" s="19"/>
      <c r="O35" s="19"/>
    </row>
    <row r="36" spans="9:15" ht="12.75">
      <c r="I36" s="17"/>
      <c r="J36" s="22"/>
      <c r="K36" s="17"/>
      <c r="M36" s="24"/>
      <c r="N36" s="20"/>
      <c r="O36" s="24"/>
    </row>
    <row r="37" spans="3:15" ht="12.75">
      <c r="C37" s="25" t="s">
        <v>5</v>
      </c>
      <c r="D37" s="95">
        <f>D35+D28</f>
        <v>0.375</v>
      </c>
      <c r="E37" s="96"/>
      <c r="F37" s="26" t="s">
        <v>13</v>
      </c>
      <c r="I37" s="17"/>
      <c r="J37" s="22"/>
      <c r="K37" s="17"/>
      <c r="M37" s="24"/>
      <c r="N37" s="20"/>
      <c r="O37" s="24"/>
    </row>
    <row r="38" spans="3:15" ht="12.75">
      <c r="C38" s="25" t="s">
        <v>6</v>
      </c>
      <c r="D38" s="95">
        <f>D30</f>
        <v>276</v>
      </c>
      <c r="E38" s="96"/>
      <c r="F38" s="26" t="s">
        <v>14</v>
      </c>
      <c r="I38" s="17"/>
      <c r="J38" s="22"/>
      <c r="K38" s="17"/>
      <c r="M38" s="24"/>
      <c r="N38" s="20"/>
      <c r="O38" s="24"/>
    </row>
    <row r="39" spans="3:15" ht="12.75">
      <c r="C39" s="25" t="s">
        <v>7</v>
      </c>
      <c r="D39" s="95">
        <f>D29</f>
        <v>1.9</v>
      </c>
      <c r="E39" s="96"/>
      <c r="F39" s="26" t="s">
        <v>15</v>
      </c>
      <c r="I39" s="17"/>
      <c r="J39" s="22"/>
      <c r="K39" s="17"/>
      <c r="M39" s="24"/>
      <c r="N39" s="20"/>
      <c r="O39" s="24"/>
    </row>
    <row r="40" spans="3:15" ht="14.25">
      <c r="C40" s="25" t="s">
        <v>12</v>
      </c>
      <c r="D40" s="95">
        <f>D34</f>
        <v>0.6799999999999999</v>
      </c>
      <c r="E40" s="96"/>
      <c r="F40" s="26" t="s">
        <v>16</v>
      </c>
      <c r="G40" s="91" t="s">
        <v>57</v>
      </c>
      <c r="H40" s="53"/>
      <c r="I40" s="17"/>
      <c r="J40" s="22"/>
      <c r="K40" s="17"/>
      <c r="M40" s="24"/>
      <c r="N40" s="20"/>
      <c r="O40" s="24"/>
    </row>
    <row r="41" spans="9:15" ht="12.75">
      <c r="I41" s="17"/>
      <c r="J41" s="20"/>
      <c r="K41" s="17"/>
      <c r="M41" s="24"/>
      <c r="N41" s="20"/>
      <c r="O41" s="24"/>
    </row>
    <row r="42" spans="9:15" ht="12.75">
      <c r="I42" s="17"/>
      <c r="J42" s="22"/>
      <c r="K42" s="17"/>
      <c r="M42" s="24"/>
      <c r="N42" s="20"/>
      <c r="O42" s="24"/>
    </row>
    <row r="43" spans="3:11" ht="12.75">
      <c r="C43" s="97" t="s">
        <v>26</v>
      </c>
      <c r="D43" s="65"/>
      <c r="E43" s="100">
        <f>(0.0273*(D37*D39*D38))/(D40^4)</f>
        <v>25.108510322254286</v>
      </c>
      <c r="F43" s="101"/>
      <c r="G43" s="74" t="s">
        <v>17</v>
      </c>
      <c r="J43" s="17"/>
      <c r="K43" s="17"/>
    </row>
    <row r="44" spans="3:7" ht="12.75">
      <c r="C44" s="98"/>
      <c r="D44" s="99"/>
      <c r="E44" s="102"/>
      <c r="F44" s="103"/>
      <c r="G44" s="104"/>
    </row>
    <row r="46" spans="3:5" ht="12.75">
      <c r="C46" s="77" t="s">
        <v>18</v>
      </c>
      <c r="D46" s="78"/>
      <c r="E46" s="79"/>
    </row>
    <row r="47" spans="3:5" ht="12.75">
      <c r="C47" s="80"/>
      <c r="D47" s="81"/>
      <c r="E47" s="82"/>
    </row>
    <row r="48" spans="3:9" ht="14.25">
      <c r="C48" s="76" t="s">
        <v>20</v>
      </c>
      <c r="D48" s="76"/>
      <c r="E48" s="76"/>
      <c r="F48" s="76" t="s">
        <v>25</v>
      </c>
      <c r="G48" s="76"/>
      <c r="H48" s="76" t="s">
        <v>21</v>
      </c>
      <c r="I48" s="76"/>
    </row>
    <row r="49" spans="3:9" ht="12.75">
      <c r="C49" s="62" t="s">
        <v>19</v>
      </c>
      <c r="D49" s="62"/>
      <c r="E49" s="62"/>
      <c r="F49" s="62">
        <v>0.25</v>
      </c>
      <c r="G49" s="62"/>
      <c r="H49" s="62">
        <v>0.0039</v>
      </c>
      <c r="I49" s="62"/>
    </row>
    <row r="50" spans="3:9" ht="12.75">
      <c r="C50" s="62" t="s">
        <v>48</v>
      </c>
      <c r="D50" s="62"/>
      <c r="E50" s="62"/>
      <c r="F50" s="62">
        <v>0.65</v>
      </c>
      <c r="G50" s="62"/>
      <c r="H50" s="62">
        <v>0.18</v>
      </c>
      <c r="I50" s="62"/>
    </row>
    <row r="51" spans="3:9" ht="12.75">
      <c r="C51" s="62" t="s">
        <v>49</v>
      </c>
      <c r="D51" s="62"/>
      <c r="E51" s="62"/>
      <c r="F51" s="62">
        <v>0.493</v>
      </c>
      <c r="G51" s="62"/>
      <c r="H51" s="62">
        <v>0.059</v>
      </c>
      <c r="I51" s="62"/>
    </row>
    <row r="52" spans="3:9" ht="12.75">
      <c r="C52" s="62" t="s">
        <v>50</v>
      </c>
      <c r="D52" s="62"/>
      <c r="E52" s="62"/>
      <c r="F52" s="62">
        <v>0.622</v>
      </c>
      <c r="G52" s="62"/>
      <c r="H52" s="62">
        <v>0.15</v>
      </c>
      <c r="I52" s="62"/>
    </row>
    <row r="53" spans="3:9" ht="12.75">
      <c r="C53" s="62" t="s">
        <v>51</v>
      </c>
      <c r="D53" s="62"/>
      <c r="E53" s="62"/>
      <c r="F53" s="62">
        <v>0.824</v>
      </c>
      <c r="G53" s="62"/>
      <c r="H53" s="62">
        <v>0.46</v>
      </c>
      <c r="I53" s="62"/>
    </row>
    <row r="54" spans="3:9" ht="12.75">
      <c r="C54" s="62" t="s">
        <v>52</v>
      </c>
      <c r="D54" s="62"/>
      <c r="E54" s="62"/>
      <c r="F54" s="62">
        <v>1.049</v>
      </c>
      <c r="G54" s="62"/>
      <c r="H54" s="62">
        <v>1.21</v>
      </c>
      <c r="I54" s="62"/>
    </row>
    <row r="55" spans="3:9" ht="12.75">
      <c r="C55" s="62" t="s">
        <v>53</v>
      </c>
      <c r="D55" s="62"/>
      <c r="E55" s="62"/>
      <c r="F55" s="62">
        <v>1.38</v>
      </c>
      <c r="G55" s="62"/>
      <c r="H55" s="62">
        <v>3.6</v>
      </c>
      <c r="I55" s="62"/>
    </row>
    <row r="56" spans="3:9" ht="12.75">
      <c r="C56" s="62" t="s">
        <v>54</v>
      </c>
      <c r="D56" s="62"/>
      <c r="E56" s="62"/>
      <c r="F56" s="62">
        <v>1.61</v>
      </c>
      <c r="G56" s="62"/>
      <c r="H56" s="62">
        <v>6.65</v>
      </c>
      <c r="I56" s="62"/>
    </row>
    <row r="57" spans="3:9" ht="12.75">
      <c r="C57" s="62" t="s">
        <v>55</v>
      </c>
      <c r="D57" s="62"/>
      <c r="E57" s="62"/>
      <c r="F57" s="62">
        <v>2.07</v>
      </c>
      <c r="G57" s="62"/>
      <c r="H57" s="62">
        <v>18.3</v>
      </c>
      <c r="I57" s="62"/>
    </row>
    <row r="59" spans="2:9" ht="12.75" customHeight="1">
      <c r="B59" s="92" t="s">
        <v>44</v>
      </c>
      <c r="C59" s="92"/>
      <c r="D59" s="92"/>
      <c r="E59" s="92"/>
      <c r="F59" s="92"/>
      <c r="G59" s="92"/>
      <c r="H59" s="92"/>
      <c r="I59" s="92"/>
    </row>
    <row r="60" spans="2:9" ht="12.75" customHeight="1">
      <c r="B60" s="92"/>
      <c r="C60" s="92"/>
      <c r="D60" s="92"/>
      <c r="E60" s="92"/>
      <c r="F60" s="92"/>
      <c r="G60" s="92"/>
      <c r="H60" s="92"/>
      <c r="I60" s="92"/>
    </row>
    <row r="61" spans="2:9" ht="12.75" customHeight="1">
      <c r="B61" s="92"/>
      <c r="C61" s="92"/>
      <c r="D61" s="92"/>
      <c r="E61" s="92"/>
      <c r="F61" s="92"/>
      <c r="G61" s="92"/>
      <c r="H61" s="92"/>
      <c r="I61" s="92"/>
    </row>
    <row r="62" spans="2:9" ht="12.75" customHeight="1">
      <c r="B62" s="92"/>
      <c r="C62" s="92"/>
      <c r="D62" s="92"/>
      <c r="E62" s="92"/>
      <c r="F62" s="92"/>
      <c r="G62" s="92"/>
      <c r="H62" s="92"/>
      <c r="I62" s="92"/>
    </row>
    <row r="63" spans="2:9" ht="12.75" customHeight="1">
      <c r="B63" s="92"/>
      <c r="C63" s="92"/>
      <c r="D63" s="92"/>
      <c r="E63" s="92"/>
      <c r="F63" s="92"/>
      <c r="G63" s="92"/>
      <c r="H63" s="92"/>
      <c r="I63" s="92"/>
    </row>
    <row r="65" spans="3:8" ht="12.75" customHeight="1">
      <c r="C65" s="87" t="s">
        <v>27</v>
      </c>
      <c r="D65" s="87"/>
      <c r="E65" s="87"/>
      <c r="F65" s="87"/>
      <c r="G65" s="87"/>
      <c r="H65" s="7"/>
    </row>
    <row r="66" spans="2:11" ht="12.75" customHeight="1">
      <c r="B66" s="5"/>
      <c r="F66" s="7"/>
      <c r="G66" s="7"/>
      <c r="I66" s="6"/>
      <c r="J66" s="6"/>
      <c r="K66" s="6"/>
    </row>
    <row r="67" spans="2:9" ht="12.75">
      <c r="B67" s="13" t="s">
        <v>28</v>
      </c>
      <c r="C67" s="15"/>
      <c r="D67" s="15"/>
      <c r="E67" s="15"/>
      <c r="F67" s="15"/>
      <c r="G67" s="13">
        <v>180</v>
      </c>
      <c r="H67" s="13" t="s">
        <v>29</v>
      </c>
      <c r="I67" s="13" t="s">
        <v>29</v>
      </c>
    </row>
    <row r="68" spans="2:9" ht="12.75">
      <c r="B68" s="14" t="s">
        <v>30</v>
      </c>
      <c r="C68" s="14" t="s">
        <v>31</v>
      </c>
      <c r="D68" s="14" t="s">
        <v>32</v>
      </c>
      <c r="E68" s="14">
        <v>45</v>
      </c>
      <c r="F68" s="14">
        <v>90</v>
      </c>
      <c r="G68" s="14" t="s">
        <v>33</v>
      </c>
      <c r="H68" s="14" t="s">
        <v>34</v>
      </c>
      <c r="I68" s="14" t="s">
        <v>34</v>
      </c>
    </row>
    <row r="69" spans="2:9" ht="12.75">
      <c r="B69" s="14" t="s">
        <v>35</v>
      </c>
      <c r="C69" s="14" t="s">
        <v>36</v>
      </c>
      <c r="D69" s="14" t="s">
        <v>36</v>
      </c>
      <c r="E69" s="14" t="s">
        <v>37</v>
      </c>
      <c r="F69" s="14" t="s">
        <v>37</v>
      </c>
      <c r="G69" s="14" t="s">
        <v>38</v>
      </c>
      <c r="H69" s="14" t="s">
        <v>39</v>
      </c>
      <c r="I69" s="14" t="s">
        <v>40</v>
      </c>
    </row>
    <row r="70" spans="2:9" ht="12.75">
      <c r="B70" s="10" t="s">
        <v>41</v>
      </c>
      <c r="C70" s="11">
        <v>0.41</v>
      </c>
      <c r="D70" s="11">
        <v>18.5</v>
      </c>
      <c r="E70" s="11">
        <v>0.78</v>
      </c>
      <c r="F70" s="11">
        <v>1.67</v>
      </c>
      <c r="G70" s="11">
        <v>3.71</v>
      </c>
      <c r="H70" s="11">
        <v>0.93</v>
      </c>
      <c r="I70" s="11">
        <v>3.33</v>
      </c>
    </row>
    <row r="71" spans="2:9" ht="12.75">
      <c r="B71" s="10" t="s">
        <v>42</v>
      </c>
      <c r="C71" s="11">
        <v>0.54</v>
      </c>
      <c r="D71" s="11">
        <v>24.5</v>
      </c>
      <c r="E71" s="11">
        <v>1.03</v>
      </c>
      <c r="F71" s="11">
        <v>2.21</v>
      </c>
      <c r="G71" s="11">
        <v>4.9</v>
      </c>
      <c r="H71" s="11">
        <v>1.23</v>
      </c>
      <c r="I71" s="11">
        <v>4.41</v>
      </c>
    </row>
    <row r="72" spans="2:9" ht="12.75">
      <c r="B72" s="10" t="s">
        <v>43</v>
      </c>
      <c r="C72" s="11">
        <v>0.69</v>
      </c>
      <c r="D72" s="11">
        <v>31.2</v>
      </c>
      <c r="E72" s="11">
        <v>1.31</v>
      </c>
      <c r="F72" s="11">
        <v>2.81</v>
      </c>
      <c r="G72" s="11">
        <v>6.25</v>
      </c>
      <c r="H72" s="11">
        <v>1.56</v>
      </c>
      <c r="I72" s="11">
        <v>5.62</v>
      </c>
    </row>
    <row r="73" spans="2:9" ht="12.75">
      <c r="B73" s="12">
        <v>1.25</v>
      </c>
      <c r="C73" s="11">
        <v>0.9</v>
      </c>
      <c r="D73" s="11">
        <v>41</v>
      </c>
      <c r="E73" s="11">
        <v>1.73</v>
      </c>
      <c r="F73" s="11">
        <v>3.7</v>
      </c>
      <c r="G73" s="11">
        <v>8.22</v>
      </c>
      <c r="H73" s="11">
        <v>2.06</v>
      </c>
      <c r="I73" s="11">
        <v>7.4</v>
      </c>
    </row>
    <row r="74" spans="2:9" ht="12.75">
      <c r="B74" s="12">
        <v>1.5</v>
      </c>
      <c r="C74" s="11">
        <v>1.05</v>
      </c>
      <c r="D74" s="11">
        <v>48</v>
      </c>
      <c r="E74" s="11">
        <v>2.15</v>
      </c>
      <c r="F74" s="11">
        <v>4.31</v>
      </c>
      <c r="G74" s="11">
        <v>9.59</v>
      </c>
      <c r="H74" s="11">
        <v>2.4</v>
      </c>
      <c r="I74" s="11">
        <v>8.63</v>
      </c>
    </row>
    <row r="75" spans="2:9" ht="12.75">
      <c r="B75" s="10">
        <v>2</v>
      </c>
      <c r="C75" s="11">
        <v>1.35</v>
      </c>
      <c r="D75" s="11">
        <v>61.5</v>
      </c>
      <c r="E75" s="11">
        <v>2.59</v>
      </c>
      <c r="F75" s="11">
        <v>5.55</v>
      </c>
      <c r="G75" s="11">
        <v>12.3</v>
      </c>
      <c r="H75" s="11">
        <v>3.08</v>
      </c>
      <c r="I75" s="11">
        <v>11.6</v>
      </c>
    </row>
    <row r="76" spans="2:11" ht="12.75">
      <c r="B76" s="9"/>
      <c r="C76" s="8"/>
      <c r="D76" s="8"/>
      <c r="E76" s="8"/>
      <c r="F76" s="8"/>
      <c r="G76" s="8"/>
      <c r="H76" s="8"/>
      <c r="I76" s="8"/>
      <c r="J76" s="8"/>
      <c r="K76" s="8"/>
    </row>
    <row r="77" spans="2:11" ht="12.75">
      <c r="B77" s="5"/>
      <c r="C77" s="8"/>
      <c r="D77" s="8"/>
      <c r="E77" s="8"/>
      <c r="F77" s="8"/>
      <c r="G77" s="8"/>
      <c r="H77" s="8"/>
      <c r="I77" s="8"/>
      <c r="J77" s="8"/>
      <c r="K77" s="8"/>
    </row>
    <row r="78" spans="2:11" ht="12.75">
      <c r="B78" s="5"/>
      <c r="C78" s="8"/>
      <c r="D78" s="8"/>
      <c r="E78" s="8"/>
      <c r="F78" s="8"/>
      <c r="G78" s="8"/>
      <c r="H78" s="8"/>
      <c r="I78" s="8"/>
      <c r="J78" s="8"/>
      <c r="K78" s="8"/>
    </row>
  </sheetData>
  <sheetProtection/>
  <mergeCells count="66">
    <mergeCell ref="D18:H18"/>
    <mergeCell ref="D19:H19"/>
    <mergeCell ref="D20:H20"/>
    <mergeCell ref="B2:D7"/>
    <mergeCell ref="E2:I4"/>
    <mergeCell ref="E6:I6"/>
    <mergeCell ref="E7:I7"/>
    <mergeCell ref="B9:I9"/>
    <mergeCell ref="C10:I10"/>
    <mergeCell ref="C12:C13"/>
    <mergeCell ref="C57:E57"/>
    <mergeCell ref="H49:I49"/>
    <mergeCell ref="H50:I50"/>
    <mergeCell ref="H51:I51"/>
    <mergeCell ref="H52:I52"/>
    <mergeCell ref="H53:I53"/>
    <mergeCell ref="H54:I54"/>
    <mergeCell ref="H55:I55"/>
    <mergeCell ref="H56:I56"/>
    <mergeCell ref="H57:I57"/>
    <mergeCell ref="C53:E53"/>
    <mergeCell ref="C55:E55"/>
    <mergeCell ref="C56:E56"/>
    <mergeCell ref="C50:E50"/>
    <mergeCell ref="C51:E51"/>
    <mergeCell ref="C52:E52"/>
    <mergeCell ref="C54:E54"/>
    <mergeCell ref="G43:G44"/>
    <mergeCell ref="C49:E49"/>
    <mergeCell ref="C48:E48"/>
    <mergeCell ref="H48:I48"/>
    <mergeCell ref="C46:E47"/>
    <mergeCell ref="F48:G48"/>
    <mergeCell ref="F49:G49"/>
    <mergeCell ref="D38:E38"/>
    <mergeCell ref="D39:E39"/>
    <mergeCell ref="D40:E40"/>
    <mergeCell ref="C43:D44"/>
    <mergeCell ref="E43:F44"/>
    <mergeCell ref="D37:E37"/>
    <mergeCell ref="E27:F27"/>
    <mergeCell ref="E29:F29"/>
    <mergeCell ref="E30:F30"/>
    <mergeCell ref="E31:F31"/>
    <mergeCell ref="E32:F32"/>
    <mergeCell ref="E33:F33"/>
    <mergeCell ref="B59:I63"/>
    <mergeCell ref="C65:G65"/>
    <mergeCell ref="D16:H17"/>
    <mergeCell ref="F54:G54"/>
    <mergeCell ref="F55:G55"/>
    <mergeCell ref="F56:G56"/>
    <mergeCell ref="E34:F34"/>
    <mergeCell ref="E35:F35"/>
    <mergeCell ref="E28:F28"/>
    <mergeCell ref="F52:G52"/>
    <mergeCell ref="F57:G57"/>
    <mergeCell ref="F50:G50"/>
    <mergeCell ref="F51:G51"/>
    <mergeCell ref="D12:E12"/>
    <mergeCell ref="C24:D24"/>
    <mergeCell ref="E24:I25"/>
    <mergeCell ref="G40:H40"/>
    <mergeCell ref="F53:G53"/>
    <mergeCell ref="D13:E13"/>
    <mergeCell ref="D21:H21"/>
  </mergeCells>
  <printOptions/>
  <pageMargins left="0.75" right="0.75" top="1" bottom="1" header="0.5" footer="0.5"/>
  <pageSetup horizontalDpi="600" verticalDpi="600" orientation="portrait" scale="86" r:id="rId2"/>
  <rowBreaks count="1" manualBreakCount="1">
    <brk id="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Midway Industrial Supply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Lien</dc:creator>
  <cp:keywords/>
  <dc:description/>
  <cp:lastModifiedBy>xbany</cp:lastModifiedBy>
  <cp:lastPrinted>2006-06-27T17:40:14Z</cp:lastPrinted>
  <dcterms:created xsi:type="dcterms:W3CDTF">2003-07-18T13:46:41Z</dcterms:created>
  <dcterms:modified xsi:type="dcterms:W3CDTF">2021-02-15T18:40:09Z</dcterms:modified>
  <cp:category/>
  <cp:version/>
  <cp:contentType/>
  <cp:contentStatus/>
</cp:coreProperties>
</file>